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kaczorowski/Downloads/"/>
    </mc:Choice>
  </mc:AlternateContent>
  <xr:revisionPtr revIDLastSave="0" documentId="13_ncr:1_{36B8F97E-47D3-E14C-AD4F-DBE0D7200EF7}" xr6:coauthVersionLast="47" xr6:coauthVersionMax="47" xr10:uidLastSave="{00000000-0000-0000-0000-000000000000}"/>
  <bookViews>
    <workbookView xWindow="0" yWindow="460" windowWidth="25600" windowHeight="11400" xr2:uid="{00000000-000D-0000-FFFF-FFFF00000000}"/>
  </bookViews>
  <sheets>
    <sheet name="Budget Proposal" sheetId="5" r:id="rId1"/>
    <sheet name="Sheet1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5" l="1"/>
  <c r="C38" i="5"/>
  <c r="C59" i="5" l="1"/>
  <c r="B57" i="5"/>
  <c r="B38" i="5"/>
  <c r="B59" i="5" l="1"/>
</calcChain>
</file>

<file path=xl/sharedStrings.xml><?xml version="1.0" encoding="utf-8"?>
<sst xmlns="http://schemas.openxmlformats.org/spreadsheetml/2006/main" count="46" uniqueCount="46">
  <si>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</si>
  <si>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</si>
  <si>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</si>
  <si>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</si>
  <si>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</si>
  <si>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</si>
  <si>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</si>
  <si>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</si>
  <si>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</si>
  <si>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</si>
  <si>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Casey Calabria, RN, MBA, GCHPP Clinical Operations and Finance Administrator</t>
  </si>
  <si>
    <t>Andy Cohen, PhD, GCHPP Director of Behavioral Health Integration and Collaborative Care</t>
  </si>
  <si>
    <t>Margaret Connor, MD, GCHPP Clinical Lead</t>
  </si>
  <si>
    <t>TBN, Jordan Health Co-Lead</t>
  </si>
  <si>
    <t>TBN, GCHPP Telemedicine Coordinator</t>
  </si>
  <si>
    <t>Shaun Nelms, EdD, UR Center for Urban Education Success Consultant</t>
  </si>
  <si>
    <t>TBN, RRH Telemedicine Technician/Medical Assistant</t>
  </si>
  <si>
    <t>Eve Gotham, LCSW-R, RRH Behavioral Health/Telemedicine Clinical Lead</t>
  </si>
  <si>
    <t>TBN, RRH Behavioral Health Therapist</t>
  </si>
  <si>
    <t>TBN, RRH Behavioral Health Administrative Support</t>
  </si>
  <si>
    <t>TBN, RRH Telemedicine Administrative Coordinator</t>
  </si>
  <si>
    <t>TBN, Data Analyst</t>
  </si>
  <si>
    <t>Information Systems Division (ISD) Services: GCH, RRH, Jordan Health</t>
  </si>
  <si>
    <t>Other Supplies</t>
  </si>
  <si>
    <t>TytoCare Telemedicine Units and Medical Supplies</t>
  </si>
  <si>
    <t>Community Based Organization Partners/Community Consultants</t>
  </si>
  <si>
    <t>Parent/Family Partners Participant Incentives</t>
  </si>
  <si>
    <t>Jeffrey Kaczorowski, MD, GCH Co-Lead</t>
  </si>
  <si>
    <t>LeKeyah Wilson, MD, RRH Co-Lead and RRH Clinical Lead</t>
  </si>
  <si>
    <t>TBN, RRH Telemedicine APP</t>
  </si>
  <si>
    <t>TBN, GCHPP Behavioral Health/Developmental and Behavioral Pediatrics Administrative Coordinator</t>
  </si>
  <si>
    <t>TBN, GCHPP Telemedicine Registered Nurse</t>
  </si>
  <si>
    <t>TBN, GCHPP Telemedicine APP</t>
  </si>
  <si>
    <t>TBN, GCHPP Telemedicine Technician/Medical Assistant</t>
  </si>
  <si>
    <t>TBN, GCHPP Behavioral Health Therapist</t>
  </si>
  <si>
    <t>TBN, GCHPP Developmental and Behavioral Pediatrics Clinician</t>
  </si>
  <si>
    <t>Morgan O'Donnell, GCHPP Behavioral Health Clinical Lead</t>
  </si>
  <si>
    <t>Lynne Levato, PhD, GCH Developmental and Behavioral Pediatrics Clinical Lead</t>
  </si>
  <si>
    <t>Nicole Polsinelli, GCHPP Administrative Coordinator/RCSD Liaison</t>
  </si>
  <si>
    <t>Christina Barnwell, MSEd, GCH Program Coordinator</t>
  </si>
  <si>
    <t>LJ Shipley, MD, GCH Vice Chair for Behavioral Health</t>
  </si>
  <si>
    <t>Expanded School Mental Health: District Level Training and Materials</t>
  </si>
  <si>
    <t>Expanded School Mental Health: School Based Training and Materials</t>
  </si>
  <si>
    <t>Service: Independent Practice Planning and Expansion</t>
  </si>
  <si>
    <t>Indirect Costs: space, utilities, mail, phones, office supplies (UR GCH)</t>
  </si>
  <si>
    <t>Indirect Costs: space, utilities, mail, phones, office supplies (RRH and Jordan Health)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</si>
</sst>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4" fontId="9" fillId="3" borderId="1" xfId="0" applyNumberFormat="1" applyFont="1" applyFill="1" applyBorder="1" applyAlignment="1" applyProtection="1">
      <alignment vertical="center"/>
      <protection locked="0"/>
    </xf>
    <xf numFmtId="44" fontId="9" fillId="3" borderId="3" xfId="0" applyNumberFormat="1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 wrapText="1"/>
      <protection locked="0"/>
    </xf>
    <xf numFmtId="164" fontId="9" fillId="3" borderId="1" xfId="0" applyNumberFormat="1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9"/>
  <sheetViews>
    <sheetView tabSelected="1" topLeftCell="A45" zoomScale="130" zoomScaleNormal="130" workbookViewId="0">
      <selection activeCell="A55" sqref="A55"/>
    </sheetView>
  </sheetViews>
  <sheetFormatPr baseColWidth="10" defaultColWidth="14.5" defaultRowHeight="13"/>
  <cols>
    <col min="1" max="1" width="72.5" style="5" customWidth="1"/>
    <col min="2" max="2" width="17.5" style="5" customWidth="1"/>
    <col min="3" max="3" width="19.5" style="5" customWidth="1"/>
    <col min="4" max="4" width="29.33203125" style="5" customWidth="1"/>
    <col min="5" max="16384" width="14.5" style="5"/>
  </cols>
  <sheetData>
    <row r="1" spans="1:26" ht="38.25" customHeight="1">
      <c r="A1" s="44" t="s">
        <v>6</v>
      </c>
      <c r="B1" s="45"/>
      <c r="C1" s="46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7" t="s">
        <v>4</v>
      </c>
      <c r="B2" s="48"/>
      <c r="C2" s="49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1"/>
      <c r="B3" s="42"/>
      <c r="C3" s="43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>
      <c r="A4" s="21" t="s">
        <v>7</v>
      </c>
      <c r="B4" s="35" t="s">
        <v>8</v>
      </c>
      <c r="C4" s="36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0" t="s">
        <v>27</v>
      </c>
      <c r="B5" s="31">
        <v>22191</v>
      </c>
      <c r="C5" s="32">
        <v>91462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0" t="s">
        <v>28</v>
      </c>
      <c r="B6" s="31">
        <v>30000</v>
      </c>
      <c r="C6" s="32">
        <v>123648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0" t="s">
        <v>13</v>
      </c>
      <c r="B7" s="31">
        <v>0</v>
      </c>
      <c r="C7" s="32">
        <v>31216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0" t="s">
        <v>40</v>
      </c>
      <c r="B8" s="31">
        <v>0</v>
      </c>
      <c r="C8" s="32">
        <v>0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0" t="s">
        <v>39</v>
      </c>
      <c r="B9" s="31">
        <v>0</v>
      </c>
      <c r="C9" s="32">
        <v>90894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0" t="s">
        <v>10</v>
      </c>
      <c r="B10" s="31">
        <v>0</v>
      </c>
      <c r="C10" s="32">
        <v>0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0" t="s">
        <v>38</v>
      </c>
      <c r="B11" s="31">
        <v>32500</v>
      </c>
      <c r="C11" s="32">
        <v>133952</v>
      </c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0" t="s">
        <v>11</v>
      </c>
      <c r="B12" s="31">
        <v>0</v>
      </c>
      <c r="C12" s="32">
        <v>25145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0" t="s">
        <v>12</v>
      </c>
      <c r="B13" s="31">
        <v>15615</v>
      </c>
      <c r="C13" s="32">
        <v>64357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0" t="s">
        <v>37</v>
      </c>
      <c r="B14" s="31">
        <v>13000</v>
      </c>
      <c r="C14" s="32">
        <v>53581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0" t="s">
        <v>36</v>
      </c>
      <c r="B15" s="31">
        <v>6500</v>
      </c>
      <c r="C15" s="32">
        <v>26791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0" t="s">
        <v>17</v>
      </c>
      <c r="B16" s="31">
        <v>6500</v>
      </c>
      <c r="C16" s="32">
        <v>26791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0" t="s">
        <v>21</v>
      </c>
      <c r="B17" s="31">
        <v>50378</v>
      </c>
      <c r="C17" s="32">
        <v>207639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0" t="s">
        <v>31</v>
      </c>
      <c r="B18" s="31">
        <v>69164</v>
      </c>
      <c r="C18" s="32">
        <v>285066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39" t="s">
        <v>30</v>
      </c>
      <c r="B19" s="31">
        <v>32500</v>
      </c>
      <c r="C19" s="32">
        <v>99802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0" t="s">
        <v>14</v>
      </c>
      <c r="B20" s="31">
        <v>0</v>
      </c>
      <c r="C20" s="32">
        <v>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0" t="s">
        <v>33</v>
      </c>
      <c r="B21" s="31">
        <v>42640</v>
      </c>
      <c r="C21" s="32">
        <v>142030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0" t="s">
        <v>32</v>
      </c>
      <c r="B22" s="31">
        <v>75000</v>
      </c>
      <c r="C22" s="32">
        <v>249818</v>
      </c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0" t="s">
        <v>34</v>
      </c>
      <c r="B23" s="31">
        <v>30000</v>
      </c>
      <c r="C23" s="32">
        <v>169854</v>
      </c>
      <c r="D23" s="1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0" t="s">
        <v>35</v>
      </c>
      <c r="B24" s="31">
        <v>107000</v>
      </c>
      <c r="C24" s="32">
        <v>441012</v>
      </c>
      <c r="D24" s="1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0" t="s">
        <v>29</v>
      </c>
      <c r="B25" s="31">
        <v>75000</v>
      </c>
      <c r="C25" s="32">
        <v>249818</v>
      </c>
      <c r="D25" s="1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30" t="s">
        <v>16</v>
      </c>
      <c r="B26" s="37">
        <v>42640</v>
      </c>
      <c r="C26" s="38">
        <v>142030</v>
      </c>
      <c r="D26" s="1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0" t="s">
        <v>18</v>
      </c>
      <c r="B27" s="37">
        <v>30000</v>
      </c>
      <c r="C27" s="38">
        <v>217296</v>
      </c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0" t="s">
        <v>19</v>
      </c>
      <c r="B28" s="37">
        <v>60000</v>
      </c>
      <c r="C28" s="38">
        <v>247296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0" t="s">
        <v>20</v>
      </c>
      <c r="B29" s="37">
        <v>27500</v>
      </c>
      <c r="C29" s="38">
        <v>84448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0" t="s">
        <v>15</v>
      </c>
      <c r="B30" s="37">
        <v>11250</v>
      </c>
      <c r="C30" s="38">
        <v>81486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30"/>
      <c r="B31" s="37"/>
      <c r="C31" s="38"/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0"/>
      <c r="B32" s="37"/>
      <c r="C32" s="38"/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0"/>
      <c r="B33" s="37"/>
      <c r="C33" s="38"/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9"/>
      <c r="B34" s="37"/>
      <c r="C34" s="38"/>
      <c r="D34" s="1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9"/>
      <c r="B35" s="37"/>
      <c r="C35" s="38"/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9"/>
      <c r="B36" s="37"/>
      <c r="C36" s="38"/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34" t="s">
        <v>5</v>
      </c>
      <c r="B37" s="37">
        <v>273191</v>
      </c>
      <c r="C37" s="38">
        <v>1148099</v>
      </c>
      <c r="D37" s="1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34" t="s">
        <v>0</v>
      </c>
      <c r="B38" s="11">
        <f>SUM(B5:B37)</f>
        <v>1052569</v>
      </c>
      <c r="C38" s="22">
        <f>SUM(C5:C37)</f>
        <v>4433531</v>
      </c>
      <c r="D38" s="1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6"/>
      <c r="B39" s="27"/>
      <c r="C39" s="28"/>
      <c r="D39" s="1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3"/>
      <c r="B40" s="12"/>
      <c r="C40" s="12"/>
      <c r="D40" s="1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21" t="s">
        <v>1</v>
      </c>
      <c r="B41" s="12"/>
      <c r="C41" s="23"/>
      <c r="D41" s="1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30" t="s">
        <v>22</v>
      </c>
      <c r="B42" s="33">
        <v>10000</v>
      </c>
      <c r="C42" s="33">
        <v>35000</v>
      </c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30" t="s">
        <v>24</v>
      </c>
      <c r="B43" s="40">
        <v>89596</v>
      </c>
      <c r="C43" s="33">
        <v>364996</v>
      </c>
      <c r="D43" s="1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30" t="s">
        <v>23</v>
      </c>
      <c r="B44" s="33">
        <v>5000</v>
      </c>
      <c r="C44" s="33">
        <v>5000</v>
      </c>
      <c r="D44" s="1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30" t="s">
        <v>41</v>
      </c>
      <c r="B45" s="33">
        <v>36000</v>
      </c>
      <c r="C45" s="33">
        <v>144000</v>
      </c>
      <c r="D45" s="1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30" t="s">
        <v>42</v>
      </c>
      <c r="B46" s="33">
        <v>32000</v>
      </c>
      <c r="C46" s="33">
        <v>208000</v>
      </c>
      <c r="D46" s="1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30" t="s">
        <v>43</v>
      </c>
      <c r="B47" s="33">
        <v>5000</v>
      </c>
      <c r="C47" s="33">
        <v>20000</v>
      </c>
      <c r="D47" s="1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30" t="s">
        <v>25</v>
      </c>
      <c r="B48" s="33">
        <v>0</v>
      </c>
      <c r="C48" s="33">
        <v>90000</v>
      </c>
      <c r="D48" s="1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0" t="s">
        <v>26</v>
      </c>
      <c r="B49" s="40">
        <v>5040</v>
      </c>
      <c r="C49" s="33">
        <v>20160</v>
      </c>
      <c r="D49" s="18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0"/>
      <c r="B50" s="40"/>
      <c r="C50" s="33"/>
      <c r="D50" s="18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0"/>
      <c r="B51" s="33"/>
      <c r="C51" s="33"/>
      <c r="D51" s="18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0"/>
      <c r="B52" s="33"/>
      <c r="C52" s="33"/>
      <c r="D52" s="1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0"/>
      <c r="B53" s="33"/>
      <c r="C53" s="33"/>
      <c r="D53" s="18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30"/>
      <c r="B54" s="33"/>
      <c r="C54" s="33"/>
      <c r="D54" s="1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30" t="s">
        <v>45</v>
      </c>
      <c r="B55" s="33">
        <v>55949</v>
      </c>
      <c r="C55" s="33">
        <v>231745</v>
      </c>
      <c r="D55" s="1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0" t="s">
        <v>44</v>
      </c>
      <c r="B56" s="33">
        <v>133082</v>
      </c>
      <c r="C56" s="33">
        <v>573859</v>
      </c>
      <c r="D56" s="1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">
      <c r="A57" s="34" t="s">
        <v>2</v>
      </c>
      <c r="B57" s="13">
        <f>SUM(B42:B56)</f>
        <v>371667</v>
      </c>
      <c r="C57" s="24">
        <f>SUM(C42:C56)</f>
        <v>1692760</v>
      </c>
      <c r="D57" s="18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3"/>
      <c r="B58" s="12"/>
      <c r="C58" s="23"/>
      <c r="D58" s="1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">
      <c r="A59" s="34" t="s">
        <v>3</v>
      </c>
      <c r="B59" s="13">
        <f>SUM(B38+B57)</f>
        <v>1424236</v>
      </c>
      <c r="C59" s="24">
        <f>C38+C57</f>
        <v>6126291</v>
      </c>
      <c r="D59" s="1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2"/>
      <c r="B60" s="4"/>
      <c r="C60" s="4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">
      <c r="A61" s="8"/>
      <c r="B61" s="9"/>
      <c r="C61" s="9"/>
      <c r="D61" s="9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9"/>
      <c r="B62" s="10"/>
      <c r="C62" s="10"/>
      <c r="D62" s="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9"/>
      <c r="B63" s="9"/>
      <c r="C63" s="9"/>
      <c r="D63" s="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>
      <c r="A64" s="6"/>
      <c r="B64" s="6"/>
      <c r="C64" s="6"/>
      <c r="D64" s="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>
      <c r="A65" s="7"/>
      <c r="B65" s="6"/>
      <c r="C65" s="9"/>
      <c r="D65" s="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>
      <c r="A66" s="6"/>
      <c r="B66" s="6"/>
      <c r="C66" s="6"/>
      <c r="D66" s="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>
      <c r="A67" s="7"/>
      <c r="B67" s="6"/>
      <c r="C67" s="6"/>
      <c r="D67" s="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6"/>
      <c r="B68" s="6"/>
      <c r="C68" s="6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">
      <c r="A69" s="8"/>
      <c r="B69" s="9"/>
      <c r="C69" s="9"/>
      <c r="D69" s="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9"/>
      <c r="B70" s="10"/>
      <c r="C70" s="10"/>
      <c r="D70" s="9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9"/>
      <c r="B71" s="9"/>
      <c r="C71" s="9"/>
      <c r="D71" s="9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>
      <c r="A72" s="6"/>
      <c r="B72" s="6"/>
      <c r="C72" s="6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>
      <c r="A73" s="7"/>
      <c r="B73" s="6"/>
      <c r="C73" s="9"/>
      <c r="D73" s="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>
      <c r="A74" s="6"/>
      <c r="B74" s="6"/>
      <c r="C74" s="6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>
      <c r="A75" s="7"/>
      <c r="B75" s="6"/>
      <c r="C75" s="6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>
      <c r="A76" s="2"/>
      <c r="B76" s="2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>
      <c r="A77" s="2"/>
      <c r="B77" s="2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>
      <c r="A78" s="2"/>
      <c r="B78" s="2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3C3DF-E67B-FF48-99AD-A2570647DEBB}">
  <dimension ref="A1"/>
  <sheetViews>
    <sheetView workbookViewId="0"/>
  </sheetViews>
  <sheetFormatPr baseColWidth="10" defaultColWidth="11.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Proposal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Microsoft Office User</cp:lastModifiedBy>
  <cp:lastPrinted>2022-05-12T21:23:30Z</cp:lastPrinted>
  <dcterms:created xsi:type="dcterms:W3CDTF">2021-06-22T14:27:05Z</dcterms:created>
  <dcterms:modified xsi:type="dcterms:W3CDTF">2022-07-29T18:37:32Z</dcterms:modified>
</cp:coreProperties>
</file>